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2DO TRIMESTRE 2020\"/>
    </mc:Choice>
  </mc:AlternateContent>
  <xr:revisionPtr revIDLastSave="0" documentId="13_ncr:1_{7E6A457B-51C8-4FF5-B8CF-5926DE87C8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7" i="1" l="1"/>
  <c r="I20" i="1"/>
  <c r="I21" i="1"/>
  <c r="I35" i="1"/>
  <c r="H31" i="1" l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E10" i="1"/>
  <c r="D10" i="1"/>
  <c r="H7" i="1"/>
  <c r="G7" i="1"/>
  <c r="E7" i="1"/>
  <c r="D7" i="1"/>
  <c r="F7" i="1" s="1"/>
  <c r="G37" i="1" l="1"/>
  <c r="H37" i="1"/>
  <c r="I7" i="1"/>
  <c r="E37" i="1"/>
  <c r="D37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19" i="1"/>
  <c r="I19" i="1" s="1"/>
  <c r="F18" i="1"/>
  <c r="I18" i="1" s="1"/>
  <c r="F16" i="1"/>
  <c r="I16" i="1" s="1"/>
  <c r="F15" i="1"/>
  <c r="I15" i="1" s="1"/>
  <c r="F14" i="1"/>
  <c r="I14" i="1" s="1"/>
  <c r="F13" i="1"/>
  <c r="I13" i="1" s="1"/>
  <c r="F12" i="1"/>
  <c r="I12" i="1" s="1"/>
  <c r="F10" i="1"/>
  <c r="I10" i="1" s="1"/>
  <c r="F9" i="1"/>
  <c r="I9" i="1" s="1"/>
  <c r="F8" i="1"/>
  <c r="I8" i="1" s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<sst xmlns="http://schemas.openxmlformats.org/spreadsheetml/2006/main" count="42" uniqueCount="42">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</sst>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Normal="100" zoomScaleSheetLayoutView="90" workbookViewId="0">
      <selection activeCell="E14" sqref="E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8:F34" si="0">D8+E8</f>
        <v>0</v>
      </c>
      <c r="G8" s="19">
        <v>0</v>
      </c>
      <c r="H8" s="19">
        <v>0</v>
      </c>
      <c r="I8" s="19">
        <f t="shared" ref="I8:I35" si="1"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19">
        <f t="shared" si="1"/>
        <v>0</v>
      </c>
    </row>
    <row r="10" spans="1:9" x14ac:dyDescent="0.2">
      <c r="A10" s="13"/>
      <c r="B10" s="23" t="s">
        <v>3</v>
      </c>
      <c r="C10" s="22"/>
      <c r="D10" s="19">
        <f>SUM(D11:D18)</f>
        <v>2610601731.2699962</v>
      </c>
      <c r="E10" s="19">
        <f>SUM(E11:E18)</f>
        <v>101023401.14999999</v>
      </c>
      <c r="F10" s="19">
        <f t="shared" si="0"/>
        <v>2711625132.4199963</v>
      </c>
      <c r="G10" s="19">
        <f>SUM(G11:G18)</f>
        <v>1008141921.1100018</v>
      </c>
      <c r="H10" s="19">
        <f>SUM(H11:H18)</f>
        <v>977871360.73000026</v>
      </c>
      <c r="I10" s="19">
        <f t="shared" si="1"/>
        <v>1703483211.3099945</v>
      </c>
    </row>
    <row r="11" spans="1:9" x14ac:dyDescent="0.2">
      <c r="A11" s="13"/>
      <c r="B11" s="9"/>
      <c r="C11" s="3" t="s">
        <v>4</v>
      </c>
      <c r="D11" s="19">
        <v>2599339099.3699961</v>
      </c>
      <c r="E11" s="19">
        <v>100569958.52999999</v>
      </c>
      <c r="F11" s="19">
        <v>2699909057.9000049</v>
      </c>
      <c r="G11" s="19">
        <v>1004204733.9100018</v>
      </c>
      <c r="H11" s="19">
        <v>974039489.23000026</v>
      </c>
      <c r="I11" s="19">
        <f>F11-G11</f>
        <v>1695704323.9900031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f t="shared" si="1"/>
        <v>0</v>
      </c>
    </row>
    <row r="17" spans="1:9" x14ac:dyDescent="0.2">
      <c r="A17" s="13"/>
      <c r="B17" s="9"/>
      <c r="C17" s="3" t="s">
        <v>10</v>
      </c>
      <c r="D17" s="19">
        <v>11262631.900000002</v>
      </c>
      <c r="E17" s="19">
        <v>453442.62000000029</v>
      </c>
      <c r="F17" s="19">
        <v>11716074.520000005</v>
      </c>
      <c r="G17" s="19">
        <v>3937187.2000000016</v>
      </c>
      <c r="H17" s="19">
        <v>3831871.5000000019</v>
      </c>
      <c r="I17" s="19">
        <f t="shared" si="1"/>
        <v>7778887.320000004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0"/>
        <v>0</v>
      </c>
      <c r="G18" s="19">
        <v>0</v>
      </c>
      <c r="H18" s="19">
        <v>0</v>
      </c>
      <c r="I18" s="19">
        <f t="shared" si="1"/>
        <v>0</v>
      </c>
    </row>
    <row r="19" spans="1:9" x14ac:dyDescent="0.2">
      <c r="A19" s="13"/>
      <c r="B19" s="23" t="s">
        <v>12</v>
      </c>
      <c r="C19" s="22"/>
      <c r="D19" s="19">
        <f>SUM(D20:D22)</f>
        <v>1396514278.7199984</v>
      </c>
      <c r="E19" s="19">
        <f>SUM(E20:E22)</f>
        <v>-59444673.519999996</v>
      </c>
      <c r="F19" s="19">
        <f t="shared" si="0"/>
        <v>1337069605.1999984</v>
      </c>
      <c r="G19" s="19">
        <f t="shared" ref="G19:H19" si="2">SUM(G20:G22)</f>
        <v>454132935.86000001</v>
      </c>
      <c r="H19" s="19">
        <f t="shared" si="2"/>
        <v>442660027.81000006</v>
      </c>
      <c r="I19" s="19">
        <f t="shared" si="1"/>
        <v>882936669.33999836</v>
      </c>
    </row>
    <row r="20" spans="1:9" x14ac:dyDescent="0.2">
      <c r="A20" s="13"/>
      <c r="B20" s="9"/>
      <c r="C20" s="3" t="s">
        <v>13</v>
      </c>
      <c r="D20" s="19">
        <v>1353036332.4999983</v>
      </c>
      <c r="E20" s="19">
        <v>-58399667.170000002</v>
      </c>
      <c r="F20" s="19">
        <v>1294636665.330003</v>
      </c>
      <c r="G20" s="19">
        <v>434638610.45999998</v>
      </c>
      <c r="H20" s="19">
        <v>423618224.28000003</v>
      </c>
      <c r="I20" s="19">
        <f t="shared" si="1"/>
        <v>859998054.87000299</v>
      </c>
    </row>
    <row r="21" spans="1:9" x14ac:dyDescent="0.2">
      <c r="A21" s="13"/>
      <c r="B21" s="9"/>
      <c r="C21" s="3" t="s">
        <v>14</v>
      </c>
      <c r="D21" s="19">
        <v>43477946.220000006</v>
      </c>
      <c r="E21" s="19">
        <v>-1045006.3499999951</v>
      </c>
      <c r="F21" s="19">
        <v>42432939.869999982</v>
      </c>
      <c r="G21" s="19">
        <v>19494325.400000006</v>
      </c>
      <c r="H21" s="19">
        <v>19041803.530000009</v>
      </c>
      <c r="I21" s="19">
        <f t="shared" si="1"/>
        <v>22938614.469999976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19">
        <f t="shared" si="1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0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1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f t="shared" si="1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f t="shared" si="1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0"/>
        <v>0</v>
      </c>
      <c r="G26" s="19">
        <f t="shared" ref="G26" si="4">SUM(G27:G30)</f>
        <v>0</v>
      </c>
      <c r="H26" s="19">
        <f>SUM(H27:H30)</f>
        <v>0</v>
      </c>
      <c r="I26" s="19">
        <f t="shared" si="1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f t="shared" si="1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f t="shared" si="1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>
        <f t="shared" si="1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f t="shared" si="1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0"/>
        <v>0</v>
      </c>
      <c r="G31" s="19">
        <f t="shared" ref="G31:H31" si="5">G32</f>
        <v>0</v>
      </c>
      <c r="H31" s="19">
        <f t="shared" si="5"/>
        <v>0</v>
      </c>
      <c r="I31" s="19">
        <f t="shared" si="1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f t="shared" si="1"/>
        <v>0</v>
      </c>
    </row>
    <row r="33" spans="1:10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10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f t="shared" si="1"/>
        <v>0</v>
      </c>
    </row>
    <row r="35" spans="1:10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f t="shared" si="1"/>
        <v>0</v>
      </c>
    </row>
    <row r="36" spans="1:10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10" x14ac:dyDescent="0.2">
      <c r="A37" s="15"/>
      <c r="B37" s="11" t="s">
        <v>36</v>
      </c>
      <c r="C37" s="5"/>
      <c r="D37" s="24">
        <f>D7+D10+D19+D23+D26+D31+D33+D34+D35</f>
        <v>4007116009.9899945</v>
      </c>
      <c r="E37" s="24">
        <f t="shared" ref="E37:I37" si="6">E7+E10+E19+E23+E26+E31+E33+E34+E35</f>
        <v>41578727.629999995</v>
      </c>
      <c r="F37" s="24">
        <f>F7+F10+F19+F23+F26+F31+F33+F34+F35</f>
        <v>4048694737.6199946</v>
      </c>
      <c r="G37" s="24">
        <f t="shared" si="6"/>
        <v>1462274856.9700017</v>
      </c>
      <c r="H37" s="24">
        <f t="shared" si="6"/>
        <v>1420531388.5400004</v>
      </c>
      <c r="I37" s="24">
        <f t="shared" si="6"/>
        <v>2586419880.6499929</v>
      </c>
    </row>
    <row r="39" spans="1:10" x14ac:dyDescent="0.2">
      <c r="D39" s="27"/>
      <c r="E39" s="27"/>
      <c r="F39" s="27"/>
      <c r="G39" s="27"/>
      <c r="H39" s="27"/>
      <c r="I39" s="27"/>
    </row>
    <row r="40" spans="1:10" x14ac:dyDescent="0.2">
      <c r="D40" s="27"/>
      <c r="E40" s="27"/>
      <c r="F40" s="27"/>
      <c r="G40" s="27"/>
      <c r="H40" s="27"/>
      <c r="I40" s="27"/>
    </row>
    <row r="41" spans="1:10" x14ac:dyDescent="0.2">
      <c r="D41" s="28"/>
      <c r="E41" s="28"/>
      <c r="F41" s="28"/>
      <c r="G41" s="28"/>
      <c r="H41" s="28"/>
      <c r="I41" s="28"/>
      <c r="J41" s="28"/>
    </row>
  </sheetData>
  <sheetProtection formatCells="0" formatColumns="0" formatRows="0" autoFilter="0"/>
  <protectedRanges>
    <protectedRange sqref="B38:I40 B42:I65523 B41:J41" name="Rango1"/>
    <protectedRange sqref="C31 B11:C18 C10 B20:C22 C19 B24:C25 C23 B27:C30 C26 B36:I36 B32:C35 B9:C9 F6:I6 B8:H8 C7:I7 D9:H35 I8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2020-07-27T19:19:28Z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